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1" l="1"/>
  <c r="O10" i="1"/>
  <c r="O9" i="1"/>
  <c r="O12" i="1" s="1"/>
  <c r="M11" i="1"/>
  <c r="M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D13" i="1"/>
  <c r="K16" i="1" l="1"/>
  <c r="F19" i="1"/>
  <c r="K19" i="1" s="1"/>
  <c r="L16" i="1"/>
  <c r="H19" i="1"/>
  <c r="L19" i="1" s="1"/>
  <c r="M16" i="1"/>
  <c r="I19" i="1"/>
  <c r="O16" i="1"/>
  <c r="O19" i="1" s="1"/>
  <c r="N12" i="1"/>
  <c r="N16" i="1" s="1"/>
  <c r="M19" i="1" l="1"/>
  <c r="N19" i="1"/>
</calcChain>
</file>

<file path=xl/sharedStrings.xml><?xml version="1.0" encoding="utf-8"?>
<sst xmlns="http://schemas.openxmlformats.org/spreadsheetml/2006/main" count="126" uniqueCount="82">
  <si>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</si>
  <si>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</si>
  <si>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</si>
  <si>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</si>
  <si>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</si>
  <si>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</si>
  <si>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</si>
  <si>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</si>
  <si>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</si>
  <si>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</si>
  <si>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</si>
  <si>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</si>
  <si>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</si>
  <si>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</si>
  <si>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</si>
  <si>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</si>
  <si>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</si>
  <si>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</si>
  <si>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</si>
  <si>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</si>
  <si>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</si>
  <si>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</si>
  <si>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</si>
  <si>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</si>
  <si>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</si>
  <si>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</si>
  <si>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</si>
  <si>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</si>
  <si>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</si>
  <si>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</si>
  <si>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</si>
  <si>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</si>
  <si>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</si>
  <si>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</si>
  <si>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</si>
  <si>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</si>
  <si>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Miia Sandholm</t>
  </si>
  <si>
    <t>4.</t>
  </si>
  <si>
    <t>ViPa</t>
  </si>
  <si>
    <t>play off</t>
  </si>
  <si>
    <t>5.</t>
  </si>
  <si>
    <t>9.7.1974</t>
  </si>
  <si>
    <t>ENSIMMÄISET</t>
  </si>
  <si>
    <t>Ottelu</t>
  </si>
  <si>
    <t>1.  ottelu</t>
  </si>
  <si>
    <t>Lyöty juoksu</t>
  </si>
  <si>
    <t>Tuotu juoksu</t>
  </si>
  <si>
    <t>Kunnari</t>
  </si>
  <si>
    <t>13.05. 1995  Lippo - ViPa  2-0  (3-2, 4-1)</t>
  </si>
  <si>
    <t xml:space="preserve">  20 v 10 kk   4 pv</t>
  </si>
  <si>
    <t>5.  ottelu</t>
  </si>
  <si>
    <t>31.05. 1995  ViPa - SMJ  2-0  (29-0, 5-3)</t>
  </si>
  <si>
    <t xml:space="preserve">  20 v 10 kk 22 pv</t>
  </si>
  <si>
    <t>9.  ottelu</t>
  </si>
  <si>
    <t>14.06. 1995  ViPa - Pesä Ysit  2-0  (10-2, 5-0)</t>
  </si>
  <si>
    <t xml:space="preserve">  20 v 11 kk   5 pv</t>
  </si>
  <si>
    <t>Fera</t>
  </si>
  <si>
    <t>ykköspesis</t>
  </si>
  <si>
    <t>Fera = Fera, Rauma (1958)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</si>
  <si>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</si>
  <si>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</si>
  <si>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</si>
  <si>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</si>
  <si>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</si>
  <si>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</si>
  <si>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</si>
  <si>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</si>
  <si>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</si>
  <si>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</si>
  <si>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</si>
  <si>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</si>
  <si>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</si>
  <si>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</si>
  <si>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</si>
  <si>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</si>
  <si>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1991  Oulu</t>
  </si>
  <si>
    <t xml:space="preserve">  8-7</t>
  </si>
  <si>
    <t>Jukka Pajala</t>
  </si>
  <si>
    <t>2k</t>
  </si>
  <si>
    <t>2/4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</si>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</sst>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left"/>
    </xf>
    <xf numFmtId="49" fontId="1" fillId="9" borderId="13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0" xfId="0" applyNumberFormat="1" applyFont="1" applyFill="1" applyBorder="1" applyAlignment="1">
      <alignment horizontal="center"/>
    </xf>
    <xf numFmtId="0" fontId="1" fillId="9" borderId="15" xfId="0" applyFont="1" applyFill="1" applyBorder="1"/>
    <xf numFmtId="0" fontId="1" fillId="9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1990</v>
      </c>
      <c r="C4" s="82"/>
      <c r="D4" s="83" t="s">
        <v>56</v>
      </c>
      <c r="E4" s="82"/>
      <c r="F4" s="84" t="s">
        <v>59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1991</v>
      </c>
      <c r="C5" s="82"/>
      <c r="D5" s="83" t="s">
        <v>56</v>
      </c>
      <c r="E5" s="82"/>
      <c r="F5" s="84" t="s">
        <v>59</v>
      </c>
      <c r="G5" s="85"/>
      <c r="H5" s="86"/>
      <c r="I5" s="82"/>
      <c r="J5" s="82"/>
      <c r="K5" s="82"/>
      <c r="L5" s="82"/>
      <c r="M5" s="82"/>
      <c r="N5" s="8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2">
        <v>1992</v>
      </c>
      <c r="C6" s="82"/>
      <c r="D6" s="83" t="s">
        <v>56</v>
      </c>
      <c r="E6" s="82"/>
      <c r="F6" s="84" t="s">
        <v>59</v>
      </c>
      <c r="G6" s="85"/>
      <c r="H6" s="86"/>
      <c r="I6" s="82"/>
      <c r="J6" s="82"/>
      <c r="K6" s="82"/>
      <c r="L6" s="82"/>
      <c r="M6" s="82"/>
      <c r="N6" s="8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2">
        <v>1993</v>
      </c>
      <c r="C7" s="82"/>
      <c r="D7" s="83" t="s">
        <v>56</v>
      </c>
      <c r="E7" s="82"/>
      <c r="F7" s="84" t="s">
        <v>59</v>
      </c>
      <c r="G7" s="85"/>
      <c r="H7" s="86"/>
      <c r="I7" s="82"/>
      <c r="J7" s="82"/>
      <c r="K7" s="82"/>
      <c r="L7" s="82"/>
      <c r="M7" s="82"/>
      <c r="N7" s="87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6">
        <v>1994</v>
      </c>
      <c r="C8" s="76"/>
      <c r="D8" s="77" t="s">
        <v>56</v>
      </c>
      <c r="E8" s="76"/>
      <c r="F8" s="78" t="s">
        <v>57</v>
      </c>
      <c r="G8" s="79"/>
      <c r="H8" s="80"/>
      <c r="I8" s="76"/>
      <c r="J8" s="76"/>
      <c r="K8" s="76"/>
      <c r="L8" s="76"/>
      <c r="M8" s="76"/>
      <c r="N8" s="8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1995</v>
      </c>
      <c r="C9" s="27" t="s">
        <v>37</v>
      </c>
      <c r="D9" s="29" t="s">
        <v>38</v>
      </c>
      <c r="E9" s="58">
        <v>20</v>
      </c>
      <c r="F9" s="27">
        <v>1</v>
      </c>
      <c r="G9" s="27">
        <v>7</v>
      </c>
      <c r="H9" s="27">
        <v>8</v>
      </c>
      <c r="I9" s="27">
        <v>57</v>
      </c>
      <c r="J9" s="27">
        <v>11</v>
      </c>
      <c r="K9" s="27">
        <v>18</v>
      </c>
      <c r="L9" s="27">
        <v>20</v>
      </c>
      <c r="M9" s="27">
        <v>8</v>
      </c>
      <c r="N9" s="30">
        <v>0.71299999999999997</v>
      </c>
      <c r="O9" s="37">
        <f>PRODUCT(I9/N9)</f>
        <v>79.943899018232827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1996</v>
      </c>
      <c r="C10" s="27" t="s">
        <v>40</v>
      </c>
      <c r="D10" s="29" t="s">
        <v>38</v>
      </c>
      <c r="E10" s="58">
        <v>24</v>
      </c>
      <c r="F10" s="27">
        <v>1</v>
      </c>
      <c r="G10" s="27">
        <v>21</v>
      </c>
      <c r="H10" s="27">
        <v>9</v>
      </c>
      <c r="I10" s="27">
        <v>78</v>
      </c>
      <c r="J10" s="27">
        <v>17</v>
      </c>
      <c r="K10" s="27">
        <v>21</v>
      </c>
      <c r="L10" s="27">
        <v>18</v>
      </c>
      <c r="M10" s="27">
        <v>22</v>
      </c>
      <c r="N10" s="30">
        <v>0.53100000000000003</v>
      </c>
      <c r="O10" s="37">
        <f>PRODUCT(I10/N10)</f>
        <v>146.89265536723164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1997</v>
      </c>
      <c r="C11" s="27" t="s">
        <v>40</v>
      </c>
      <c r="D11" s="29" t="s">
        <v>38</v>
      </c>
      <c r="E11" s="58">
        <v>23</v>
      </c>
      <c r="F11" s="27">
        <v>3</v>
      </c>
      <c r="G11" s="27">
        <v>24</v>
      </c>
      <c r="H11" s="27">
        <v>8</v>
      </c>
      <c r="I11" s="27">
        <v>54</v>
      </c>
      <c r="J11" s="27">
        <v>8</v>
      </c>
      <c r="K11" s="27">
        <v>8</v>
      </c>
      <c r="L11" s="27">
        <v>11</v>
      </c>
      <c r="M11" s="27">
        <f>PRODUCT(F11+G11)</f>
        <v>27</v>
      </c>
      <c r="N11" s="30">
        <v>0.495</v>
      </c>
      <c r="O11" s="37">
        <f>PRODUCT(I11/N11)</f>
        <v>109.09090909090909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>
        <v>1</v>
      </c>
      <c r="AC11" s="27"/>
      <c r="AD11" s="27"/>
      <c r="AE11" s="27"/>
      <c r="AF11" s="14" t="s">
        <v>39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SUM(E9:E11)</f>
        <v>67</v>
      </c>
      <c r="F12" s="19">
        <f t="shared" si="0"/>
        <v>5</v>
      </c>
      <c r="G12" s="19">
        <f t="shared" si="0"/>
        <v>52</v>
      </c>
      <c r="H12" s="19">
        <f t="shared" si="0"/>
        <v>25</v>
      </c>
      <c r="I12" s="19">
        <f t="shared" si="0"/>
        <v>189</v>
      </c>
      <c r="J12" s="19">
        <f t="shared" si="0"/>
        <v>36</v>
      </c>
      <c r="K12" s="19">
        <f t="shared" si="0"/>
        <v>47</v>
      </c>
      <c r="L12" s="19">
        <f t="shared" si="0"/>
        <v>49</v>
      </c>
      <c r="M12" s="19">
        <f t="shared" si="0"/>
        <v>57</v>
      </c>
      <c r="N12" s="31">
        <f>PRODUCT(I12/O12)</f>
        <v>0.56262146013343961</v>
      </c>
      <c r="O12" s="32">
        <f t="shared" ref="O12:AE12" si="1">SUM(O9:O11)</f>
        <v>335.92746347637353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1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158.33333333333334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42</v>
      </c>
      <c r="Q15" s="13"/>
      <c r="R15" s="13"/>
      <c r="S15" s="13"/>
      <c r="T15" s="59"/>
      <c r="U15" s="59"/>
      <c r="V15" s="59"/>
      <c r="W15" s="59"/>
      <c r="X15" s="59"/>
      <c r="Y15" s="13"/>
      <c r="Z15" s="13"/>
      <c r="AA15" s="13"/>
      <c r="AB15" s="13"/>
      <c r="AC15" s="13"/>
      <c r="AD15" s="13"/>
      <c r="AE15" s="13"/>
      <c r="AF15" s="6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67</v>
      </c>
      <c r="F16" s="27">
        <f>PRODUCT(F12)</f>
        <v>5</v>
      </c>
      <c r="G16" s="27">
        <f>PRODUCT(G12)</f>
        <v>52</v>
      </c>
      <c r="H16" s="27">
        <f>PRODUCT(H12)</f>
        <v>25</v>
      </c>
      <c r="I16" s="27">
        <f>PRODUCT(I12)</f>
        <v>189</v>
      </c>
      <c r="J16" s="1"/>
      <c r="K16" s="43">
        <f>PRODUCT((F16+G16)/E16)</f>
        <v>0.85074626865671643</v>
      </c>
      <c r="L16" s="43">
        <f>PRODUCT(H16/E16)</f>
        <v>0.37313432835820898</v>
      </c>
      <c r="M16" s="43">
        <f>PRODUCT(I16/E16)</f>
        <v>2.8208955223880596</v>
      </c>
      <c r="N16" s="30">
        <f>PRODUCT(N12)</f>
        <v>0.56262146013343961</v>
      </c>
      <c r="O16" s="25">
        <f>PRODUCT(O12)</f>
        <v>335.92746347637353</v>
      </c>
      <c r="P16" s="61" t="s">
        <v>43</v>
      </c>
      <c r="Q16" s="62"/>
      <c r="R16" s="62"/>
      <c r="S16" s="63" t="s">
        <v>48</v>
      </c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4" t="s">
        <v>44</v>
      </c>
      <c r="AE16" s="64"/>
      <c r="AF16" s="65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66" t="s">
        <v>45</v>
      </c>
      <c r="Q17" s="67"/>
      <c r="R17" s="67"/>
      <c r="S17" s="68" t="s">
        <v>54</v>
      </c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9" t="s">
        <v>53</v>
      </c>
      <c r="AE17" s="69"/>
      <c r="AF17" s="70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66" t="s">
        <v>46</v>
      </c>
      <c r="Q18" s="67"/>
      <c r="R18" s="67"/>
      <c r="S18" s="68" t="s">
        <v>51</v>
      </c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 t="s">
        <v>50</v>
      </c>
      <c r="AE18" s="69"/>
      <c r="AF18" s="70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67</v>
      </c>
      <c r="F19" s="19">
        <f>SUM(F16:F18)</f>
        <v>5</v>
      </c>
      <c r="G19" s="19">
        <f>SUM(G16:G18)</f>
        <v>52</v>
      </c>
      <c r="H19" s="19">
        <f>SUM(H16:H18)</f>
        <v>25</v>
      </c>
      <c r="I19" s="19">
        <f>SUM(I16:I18)</f>
        <v>189</v>
      </c>
      <c r="J19" s="1"/>
      <c r="K19" s="55">
        <f>PRODUCT((F19+G19)/E19)</f>
        <v>0.85074626865671643</v>
      </c>
      <c r="L19" s="55">
        <f>PRODUCT(H19/E19)</f>
        <v>0.37313432835820898</v>
      </c>
      <c r="M19" s="55">
        <f>PRODUCT(I19/E19)</f>
        <v>2.8208955223880596</v>
      </c>
      <c r="N19" s="31">
        <f>PRODUCT(I19/O19)</f>
        <v>0.56262146013343961</v>
      </c>
      <c r="O19" s="25">
        <f>SUM(O16:O18)</f>
        <v>335.92746347637353</v>
      </c>
      <c r="P19" s="71" t="s">
        <v>47</v>
      </c>
      <c r="Q19" s="72"/>
      <c r="R19" s="72"/>
      <c r="S19" s="73" t="s">
        <v>54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 t="s">
        <v>53</v>
      </c>
      <c r="AE19" s="74"/>
      <c r="AF19" s="75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1" t="s">
        <v>58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8" t="s">
        <v>60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80"/>
      <c r="Y1" s="91"/>
      <c r="Z1" s="91"/>
      <c r="AA1" s="91"/>
      <c r="AB1" s="91"/>
      <c r="AC1" s="91"/>
      <c r="AD1" s="91"/>
    </row>
    <row r="2" spans="1:30" x14ac:dyDescent="0.25">
      <c r="A2" s="9"/>
      <c r="B2" s="107" t="s">
        <v>36</v>
      </c>
      <c r="C2" s="108" t="s">
        <v>41</v>
      </c>
      <c r="D2" s="92"/>
      <c r="E2" s="9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60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61</v>
      </c>
      <c r="C3" s="23" t="s">
        <v>62</v>
      </c>
      <c r="D3" s="95" t="s">
        <v>63</v>
      </c>
      <c r="E3" s="96" t="s">
        <v>1</v>
      </c>
      <c r="F3" s="25"/>
      <c r="G3" s="97" t="s">
        <v>64</v>
      </c>
      <c r="H3" s="98" t="s">
        <v>65</v>
      </c>
      <c r="I3" s="98" t="s">
        <v>31</v>
      </c>
      <c r="J3" s="18" t="s">
        <v>66</v>
      </c>
      <c r="K3" s="99" t="s">
        <v>67</v>
      </c>
      <c r="L3" s="99" t="s">
        <v>68</v>
      </c>
      <c r="M3" s="97" t="s">
        <v>69</v>
      </c>
      <c r="N3" s="97" t="s">
        <v>30</v>
      </c>
      <c r="O3" s="98" t="s">
        <v>70</v>
      </c>
      <c r="P3" s="97" t="s">
        <v>65</v>
      </c>
      <c r="Q3" s="97" t="s">
        <v>3</v>
      </c>
      <c r="R3" s="97">
        <v>1</v>
      </c>
      <c r="S3" s="97">
        <v>2</v>
      </c>
      <c r="T3" s="97">
        <v>3</v>
      </c>
      <c r="U3" s="97" t="s">
        <v>71</v>
      </c>
      <c r="V3" s="18" t="s">
        <v>21</v>
      </c>
      <c r="W3" s="17" t="s">
        <v>72</v>
      </c>
      <c r="X3" s="17" t="s">
        <v>73</v>
      </c>
      <c r="Y3" s="91"/>
      <c r="Z3" s="91"/>
      <c r="AA3" s="91"/>
      <c r="AB3" s="91"/>
      <c r="AC3" s="91"/>
      <c r="AD3" s="91"/>
    </row>
    <row r="4" spans="1:30" x14ac:dyDescent="0.25">
      <c r="A4" s="9"/>
      <c r="B4" s="110" t="s">
        <v>75</v>
      </c>
      <c r="C4" s="111" t="s">
        <v>76</v>
      </c>
      <c r="D4" s="112" t="s">
        <v>74</v>
      </c>
      <c r="E4" s="113" t="s">
        <v>56</v>
      </c>
      <c r="F4" s="109"/>
      <c r="G4" s="114"/>
      <c r="H4" s="114"/>
      <c r="I4" s="114">
        <v>1</v>
      </c>
      <c r="J4" s="114" t="s">
        <v>78</v>
      </c>
      <c r="K4" s="114">
        <v>6</v>
      </c>
      <c r="L4" s="114"/>
      <c r="M4" s="114">
        <v>1</v>
      </c>
      <c r="N4" s="114"/>
      <c r="O4" s="115">
        <v>1</v>
      </c>
      <c r="P4" s="115">
        <v>1</v>
      </c>
      <c r="Q4" s="116" t="s">
        <v>79</v>
      </c>
      <c r="R4" s="116" t="s">
        <v>80</v>
      </c>
      <c r="S4" s="116" t="s">
        <v>81</v>
      </c>
      <c r="T4" s="116" t="s">
        <v>81</v>
      </c>
      <c r="U4" s="116" t="s">
        <v>80</v>
      </c>
      <c r="V4" s="117">
        <v>0.5</v>
      </c>
      <c r="W4" s="118" t="s">
        <v>77</v>
      </c>
      <c r="X4" s="119">
        <v>1502</v>
      </c>
      <c r="Y4" s="91"/>
      <c r="Z4" s="91"/>
      <c r="AA4" s="91"/>
      <c r="AB4" s="91"/>
      <c r="AC4" s="91"/>
      <c r="AD4" s="91"/>
    </row>
    <row r="5" spans="1:30" x14ac:dyDescent="0.25">
      <c r="A5" s="24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91"/>
      <c r="Z5" s="91"/>
      <c r="AA5" s="91"/>
      <c r="AB5" s="91"/>
      <c r="AC5" s="91"/>
      <c r="AD5" s="91"/>
    </row>
    <row r="6" spans="1:30" x14ac:dyDescent="0.25">
      <c r="A6" s="24"/>
      <c r="B6" s="100"/>
      <c r="C6" s="1"/>
      <c r="D6" s="100"/>
      <c r="E6" s="10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0"/>
      <c r="C7" s="1"/>
      <c r="D7" s="100"/>
      <c r="E7" s="10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2019-02-01T18:13:59Z</dcterms:modified>
</cp:coreProperties>
</file>